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dildine/Dropbox/Build Better/Tools and Templates/"/>
    </mc:Choice>
  </mc:AlternateContent>
  <xr:revisionPtr revIDLastSave="0" documentId="8_{42AB09BB-FEFC-EB4C-96B0-60F90EB9AB77}" xr6:coauthVersionLast="47" xr6:coauthVersionMax="47" xr10:uidLastSave="{00000000-0000-0000-0000-000000000000}"/>
  <bookViews>
    <workbookView xWindow="960" yWindow="580" windowWidth="29860" windowHeight="18360" xr2:uid="{2833A370-A854-F749-B1CB-2D39B45919A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E42" i="1"/>
  <c r="F42" i="1"/>
  <c r="G42" i="1"/>
  <c r="H42" i="1"/>
  <c r="I42" i="1"/>
  <c r="J42" i="1"/>
  <c r="K42" i="1"/>
  <c r="L42" i="1"/>
  <c r="M42" i="1"/>
  <c r="N42" i="1"/>
  <c r="D19" i="1"/>
  <c r="E19" i="1"/>
  <c r="F19" i="1"/>
  <c r="G19" i="1"/>
  <c r="H19" i="1"/>
  <c r="I19" i="1"/>
  <c r="J19" i="1"/>
  <c r="K19" i="1"/>
  <c r="L19" i="1"/>
  <c r="M19" i="1"/>
  <c r="N19" i="1"/>
  <c r="C42" i="1"/>
  <c r="C19" i="1"/>
  <c r="C45" i="1" l="1"/>
  <c r="D8" i="1" s="1"/>
  <c r="D45" i="1" s="1"/>
  <c r="E8" i="1" s="1"/>
  <c r="E45" i="1" s="1"/>
  <c r="F8" i="1" s="1"/>
  <c r="F45" i="1" s="1"/>
  <c r="G8" i="1" s="1"/>
  <c r="G45" i="1" s="1"/>
  <c r="H8" i="1" s="1"/>
  <c r="H45" i="1" s="1"/>
  <c r="I8" i="1" s="1"/>
  <c r="I45" i="1" s="1"/>
  <c r="J8" i="1" s="1"/>
  <c r="J45" i="1" s="1"/>
  <c r="K8" i="1" s="1"/>
  <c r="K45" i="1" s="1"/>
  <c r="L8" i="1" s="1"/>
  <c r="L45" i="1" s="1"/>
  <c r="M8" i="1" s="1"/>
  <c r="M45" i="1" s="1"/>
  <c r="N8" i="1" s="1"/>
  <c r="N4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 Dildine</author>
  </authors>
  <commentList>
    <comment ref="B10" authorId="0" shapeId="0" xr:uid="{4A17318A-393E-9D46-9B44-3C923078517C}">
      <text>
        <r>
          <rPr>
            <b/>
            <sz val="10"/>
            <color rgb="FF000000"/>
            <rFont val="Tahoma"/>
            <family val="2"/>
          </rPr>
          <t>Mike Dildine: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Total Sales Revenue minus Construction Loan Payoffs, Earnest Money Credits, Commissions, Closing Costs.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What is the net cash impact of that closing?</t>
        </r>
      </text>
    </comment>
  </commentList>
</comments>
</file>

<file path=xl/sharedStrings.xml><?xml version="1.0" encoding="utf-8"?>
<sst xmlns="http://schemas.openxmlformats.org/spreadsheetml/2006/main" count="53" uniqueCount="50">
  <si>
    <t>Revenue</t>
  </si>
  <si>
    <t>Beginning Balance</t>
  </si>
  <si>
    <t>Sources</t>
  </si>
  <si>
    <t>Home Closings Proceeds</t>
  </si>
  <si>
    <t>Lot Loan</t>
  </si>
  <si>
    <t>Construction Loan</t>
  </si>
  <si>
    <t>Other Loans</t>
  </si>
  <si>
    <t>Owner Carry/Cash</t>
  </si>
  <si>
    <t>Lot Equity Returned</t>
  </si>
  <si>
    <t>Line of Credit</t>
  </si>
  <si>
    <t>Total Sources</t>
  </si>
  <si>
    <t>Uses</t>
  </si>
  <si>
    <t>Payroll</t>
  </si>
  <si>
    <t>Estimated Tax Payments</t>
  </si>
  <si>
    <t>Indirect Costs</t>
  </si>
  <si>
    <t>Financing Costs</t>
  </si>
  <si>
    <t>Sales &amp; Marketing</t>
  </si>
  <si>
    <t>Model Home</t>
  </si>
  <si>
    <t>Company Overhead</t>
  </si>
  <si>
    <t>Real Estate</t>
  </si>
  <si>
    <t>Office Expenses</t>
  </si>
  <si>
    <t>Financing Expenses</t>
  </si>
  <si>
    <t>Lot Options</t>
  </si>
  <si>
    <t>Lot Purchases</t>
  </si>
  <si>
    <t>Less: Lot Options Applied</t>
  </si>
  <si>
    <t>Net Lot Payoff</t>
  </si>
  <si>
    <t>Other</t>
  </si>
  <si>
    <t>Costs on Closed Jobs</t>
  </si>
  <si>
    <t>Total Uses</t>
  </si>
  <si>
    <t>Ending Balance</t>
  </si>
  <si>
    <t>Lot equity Required</t>
  </si>
  <si>
    <t>Lot Guidance Line</t>
  </si>
  <si>
    <t>New Lot Loan</t>
  </si>
  <si>
    <t>Lot Loan Paydown</t>
  </si>
  <si>
    <t>Lot Loan Balance</t>
  </si>
  <si>
    <t>Available Lot Loan Capacity</t>
  </si>
  <si>
    <t>Construction Loans</t>
  </si>
  <si>
    <t>New Capacity Reserved</t>
  </si>
  <si>
    <t>Construction Loan Paydown</t>
  </si>
  <si>
    <t>Construction Capacity Used</t>
  </si>
  <si>
    <t>Available Construction Loan Capacity</t>
  </si>
  <si>
    <t>Other Sources</t>
  </si>
  <si>
    <t>Advanced</t>
  </si>
  <si>
    <t>Repayed</t>
  </si>
  <si>
    <t>Other Sources Used</t>
  </si>
  <si>
    <t>Available Capacity</t>
  </si>
  <si>
    <t>Line of Credit Balance</t>
  </si>
  <si>
    <t>Line of Credit Avaialbe Capacity</t>
  </si>
  <si>
    <t>Home Closings Revenue</t>
  </si>
  <si>
    <t>Set Beg.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</si>
</sst>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14" fontId="3" fillId="0" borderId="0" xfId="0" applyNumberFormat="1" applyFont="1"/>
    <xf numFmtId="3" fontId="2" fillId="0" borderId="0" xfId="0" applyNumberFormat="1" applyFont="1"/>
    <xf numFmtId="0" fontId="3" fillId="0" borderId="0" xfId="0" applyFont="1"/>
    <xf numFmtId="44" fontId="2" fillId="0" borderId="0" xfId="1" applyFont="1"/>
    <xf numFmtId="44" fontId="0" fillId="0" borderId="0" xfId="1" applyFont="1"/>
    <xf numFmtId="44" fontId="2" fillId="2" borderId="0" xfId="1" applyFont="1" applyFill="1"/>
    <xf numFmtId="44" fontId="6" fillId="0" borderId="0" xfId="1" applyFont="1"/>
    <xf numFmtId="44" fontId="2" fillId="3" borderId="0" xfId="1" applyFont="1" applyFill="1"/>
    <xf numFmtId="44" fontId="3" fillId="3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10584</xdr:colOff>
      <xdr:row>0</xdr:row>
      <xdr:rowOff>21166</xdr:rowOff>
    </xdr:from>
    <xdr:to>
      <xdr:col>3</xdr:col>
      <xdr:colOff>105834</xdr:colOff>
      <xdr:row>3</xdr:row>
      <xdr:rowOff>2116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44E81C-D24F-754F-BE46-4163F1CC5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84" y="21166"/>
          <a:ext cx="3873500" cy="584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01306-8AEA-D240-80D4-9DE6AF392D77}">
  <dimension ref="A1:N1043"/>
  <sheetViews>
    <sheetView tabSelected="1" zoomScale="120" zoomScaleNormal="120" workbookViewId="0">
      <selection activeCell="F22" sqref="F22"/>
    </sheetView>
  </sheetViews>
  <sheetFormatPr baseColWidth="10" defaultRowHeight="16" x14ac:dyDescent="0.2"/>
  <cols>
    <col min="2" max="2" width="24.6640625" customWidth="1"/>
    <col min="3" max="3" width="14" bestFit="1" customWidth="1"/>
    <col min="4" max="14" width="13.6640625" bestFit="1" customWidth="1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x14ac:dyDescent="0.2">
      <c r="A4" s="1"/>
      <c r="B4" s="1"/>
      <c r="C4" s="2">
        <v>44957</v>
      </c>
      <c r="D4" s="2">
        <v>44985</v>
      </c>
      <c r="E4" s="2">
        <v>45016</v>
      </c>
      <c r="F4" s="2">
        <v>45046</v>
      </c>
      <c r="G4" s="2">
        <v>45077</v>
      </c>
      <c r="H4" s="2">
        <v>45107</v>
      </c>
      <c r="I4" s="2">
        <v>45138</v>
      </c>
      <c r="J4" s="2">
        <v>45169</v>
      </c>
      <c r="K4" s="2">
        <v>45199</v>
      </c>
      <c r="L4" s="2">
        <v>45230</v>
      </c>
      <c r="M4" s="2">
        <v>45260</v>
      </c>
      <c r="N4" s="2">
        <v>45291</v>
      </c>
    </row>
    <row r="5" spans="1:14" x14ac:dyDescent="0.2">
      <c r="A5" s="1" t="s">
        <v>0</v>
      </c>
      <c r="B5" s="1" t="s">
        <v>48</v>
      </c>
      <c r="C5" s="6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</row>
    <row r="6" spans="1:14" x14ac:dyDescent="0.2">
      <c r="A6" s="1"/>
      <c r="B6" s="1"/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">
      <c r="A7" s="1"/>
      <c r="B7" s="1"/>
      <c r="C7" s="8" t="s">
        <v>49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x14ac:dyDescent="0.2">
      <c r="A8" s="1" t="s">
        <v>1</v>
      </c>
      <c r="B8" s="1"/>
      <c r="C8" s="7">
        <v>0</v>
      </c>
      <c r="D8" s="9">
        <f>C45</f>
        <v>0</v>
      </c>
      <c r="E8" s="9">
        <f t="shared" ref="E8:N8" si="0">D45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">
      <c r="A9" s="1" t="s">
        <v>2</v>
      </c>
      <c r="B9" s="1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x14ac:dyDescent="0.2">
      <c r="A10" s="1"/>
      <c r="B10" s="1" t="s">
        <v>3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1:14" x14ac:dyDescent="0.2">
      <c r="A11" s="1"/>
      <c r="B11" s="1" t="s">
        <v>4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2">
      <c r="A12" s="1"/>
      <c r="B12" s="1" t="s">
        <v>5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2">
      <c r="A13" s="1"/>
      <c r="B13" s="1" t="s">
        <v>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1:14" x14ac:dyDescent="0.2">
      <c r="A14" s="1"/>
      <c r="B14" s="1" t="s">
        <v>7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</row>
    <row r="15" spans="1:14" x14ac:dyDescent="0.2">
      <c r="A15" s="1"/>
      <c r="B15" s="1" t="s">
        <v>8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1:14" x14ac:dyDescent="0.2">
      <c r="A16" s="1"/>
      <c r="B16" s="1" t="s">
        <v>6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1:14" x14ac:dyDescent="0.2">
      <c r="A17" s="1"/>
      <c r="B17" s="1" t="s">
        <v>9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1:14" x14ac:dyDescent="0.2">
      <c r="A18" s="1"/>
      <c r="B18" s="1"/>
      <c r="C18" s="6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x14ac:dyDescent="0.2">
      <c r="A19" s="1" t="s">
        <v>10</v>
      </c>
      <c r="B19" s="1"/>
      <c r="C19" s="9">
        <f>SUM(C10:C17)</f>
        <v>0</v>
      </c>
      <c r="D19" s="9">
        <f t="shared" ref="D19:N19" si="1">SUM(D10:D17)</f>
        <v>0</v>
      </c>
      <c r="E19" s="9">
        <f t="shared" si="1"/>
        <v>0</v>
      </c>
      <c r="F19" s="9">
        <f t="shared" si="1"/>
        <v>0</v>
      </c>
      <c r="G19" s="9">
        <f t="shared" si="1"/>
        <v>0</v>
      </c>
      <c r="H19" s="9">
        <f t="shared" si="1"/>
        <v>0</v>
      </c>
      <c r="I19" s="9">
        <f t="shared" si="1"/>
        <v>0</v>
      </c>
      <c r="J19" s="9">
        <f t="shared" si="1"/>
        <v>0</v>
      </c>
      <c r="K19" s="9">
        <f t="shared" si="1"/>
        <v>0</v>
      </c>
      <c r="L19" s="9">
        <f t="shared" si="1"/>
        <v>0</v>
      </c>
      <c r="M19" s="9">
        <f t="shared" si="1"/>
        <v>0</v>
      </c>
      <c r="N19" s="9">
        <f t="shared" si="1"/>
        <v>0</v>
      </c>
    </row>
    <row r="20" spans="1:14" x14ac:dyDescent="0.2">
      <c r="A20" s="1"/>
      <c r="B20" s="1"/>
      <c r="C20" s="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x14ac:dyDescent="0.2">
      <c r="A21" s="1" t="s">
        <v>11</v>
      </c>
      <c r="B21" s="1"/>
      <c r="C21" s="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x14ac:dyDescent="0.2">
      <c r="A22" s="1"/>
      <c r="B22" s="1" t="s">
        <v>12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</row>
    <row r="23" spans="1:14" x14ac:dyDescent="0.2">
      <c r="A23" s="1"/>
      <c r="B23" s="1" t="s">
        <v>13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</row>
    <row r="24" spans="1:14" x14ac:dyDescent="0.2">
      <c r="A24" s="1"/>
      <c r="B24" s="1" t="s">
        <v>14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</row>
    <row r="25" spans="1:14" x14ac:dyDescent="0.2">
      <c r="A25" s="1"/>
      <c r="B25" s="1" t="s">
        <v>15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</row>
    <row r="26" spans="1:14" x14ac:dyDescent="0.2">
      <c r="A26" s="1"/>
      <c r="B26" s="1" t="s">
        <v>16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</row>
    <row r="27" spans="1:14" x14ac:dyDescent="0.2">
      <c r="A27" s="1"/>
      <c r="B27" s="1" t="s">
        <v>17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</row>
    <row r="28" spans="1:14" x14ac:dyDescent="0.2">
      <c r="A28" s="1"/>
      <c r="B28" s="1" t="s">
        <v>18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</row>
    <row r="29" spans="1:14" x14ac:dyDescent="0.2">
      <c r="A29" s="1"/>
      <c r="B29" s="1" t="s">
        <v>19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</row>
    <row r="30" spans="1:14" x14ac:dyDescent="0.2">
      <c r="A30" s="1"/>
      <c r="B30" s="1" t="s">
        <v>20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</row>
    <row r="31" spans="1:14" x14ac:dyDescent="0.2">
      <c r="A31" s="1"/>
      <c r="B31" s="1" t="s">
        <v>21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</row>
    <row r="32" spans="1:14" x14ac:dyDescent="0.2">
      <c r="A32" s="1"/>
      <c r="B32" s="1" t="s">
        <v>22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</row>
    <row r="33" spans="1:14" x14ac:dyDescent="0.2">
      <c r="A33" s="1"/>
      <c r="B33" s="1" t="s">
        <v>23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</row>
    <row r="34" spans="1:14" x14ac:dyDescent="0.2">
      <c r="A34" s="1"/>
      <c r="B34" s="1" t="s">
        <v>24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</row>
    <row r="35" spans="1:14" x14ac:dyDescent="0.2">
      <c r="A35" s="1"/>
      <c r="B35" s="1" t="s">
        <v>25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</row>
    <row r="36" spans="1:14" x14ac:dyDescent="0.2">
      <c r="A36" s="1"/>
      <c r="B36" s="1" t="s">
        <v>6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</row>
    <row r="37" spans="1:14" x14ac:dyDescent="0.2">
      <c r="A37" s="1"/>
      <c r="B37" s="1" t="s">
        <v>26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</row>
    <row r="38" spans="1:14" x14ac:dyDescent="0.2">
      <c r="A38" s="1"/>
      <c r="B38" s="1" t="s">
        <v>9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</row>
    <row r="39" spans="1:14" x14ac:dyDescent="0.2">
      <c r="A39" s="1"/>
      <c r="B39" s="1" t="s">
        <v>27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</row>
    <row r="40" spans="1:14" x14ac:dyDescent="0.2">
      <c r="A40" s="1"/>
      <c r="B40" s="1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x14ac:dyDescent="0.2">
      <c r="A41" s="1"/>
      <c r="B41" s="1"/>
      <c r="C41" s="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x14ac:dyDescent="0.2">
      <c r="A42" s="1" t="s">
        <v>28</v>
      </c>
      <c r="B42" s="1"/>
      <c r="C42" s="9">
        <f>SUM(C22:C39)</f>
        <v>0</v>
      </c>
      <c r="D42" s="9">
        <f t="shared" ref="D42:N42" si="2">SUM(D22:D39)</f>
        <v>0</v>
      </c>
      <c r="E42" s="9">
        <f t="shared" si="2"/>
        <v>0</v>
      </c>
      <c r="F42" s="9">
        <f t="shared" si="2"/>
        <v>0</v>
      </c>
      <c r="G42" s="9">
        <f t="shared" si="2"/>
        <v>0</v>
      </c>
      <c r="H42" s="9">
        <f t="shared" si="2"/>
        <v>0</v>
      </c>
      <c r="I42" s="9">
        <f t="shared" si="2"/>
        <v>0</v>
      </c>
      <c r="J42" s="9">
        <f t="shared" si="2"/>
        <v>0</v>
      </c>
      <c r="K42" s="9">
        <f t="shared" si="2"/>
        <v>0</v>
      </c>
      <c r="L42" s="9">
        <f t="shared" si="2"/>
        <v>0</v>
      </c>
      <c r="M42" s="9">
        <f t="shared" si="2"/>
        <v>0</v>
      </c>
      <c r="N42" s="9">
        <f t="shared" si="2"/>
        <v>0</v>
      </c>
    </row>
    <row r="43" spans="1:14" x14ac:dyDescent="0.2">
      <c r="A43" s="1"/>
      <c r="B43" s="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x14ac:dyDescent="0.2">
      <c r="A44" s="1"/>
      <c r="B44" s="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x14ac:dyDescent="0.2">
      <c r="A45" s="4" t="s">
        <v>29</v>
      </c>
      <c r="B45" s="1"/>
      <c r="C45" s="10">
        <f>C8+C19-C42</f>
        <v>0</v>
      </c>
      <c r="D45" s="10">
        <f>D8+D19-D42</f>
        <v>0</v>
      </c>
      <c r="E45" s="10">
        <f t="shared" ref="E45:N45" si="3">E8+E19-E42</f>
        <v>0</v>
      </c>
      <c r="F45" s="10">
        <f t="shared" si="3"/>
        <v>0</v>
      </c>
      <c r="G45" s="10">
        <f t="shared" si="3"/>
        <v>0</v>
      </c>
      <c r="H45" s="10">
        <f t="shared" si="3"/>
        <v>0</v>
      </c>
      <c r="I45" s="10">
        <f t="shared" si="3"/>
        <v>0</v>
      </c>
      <c r="J45" s="10">
        <f t="shared" si="3"/>
        <v>0</v>
      </c>
      <c r="K45" s="10">
        <f t="shared" si="3"/>
        <v>0</v>
      </c>
      <c r="L45" s="10">
        <f t="shared" si="3"/>
        <v>0</v>
      </c>
      <c r="M45" s="10">
        <f t="shared" si="3"/>
        <v>0</v>
      </c>
      <c r="N45" s="10">
        <f t="shared" si="3"/>
        <v>0</v>
      </c>
    </row>
    <row r="46" spans="1:14" x14ac:dyDescent="0.2">
      <c r="A46" s="1"/>
      <c r="B46" s="1"/>
      <c r="C46" s="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x14ac:dyDescent="0.2">
      <c r="A47" s="1"/>
      <c r="B47" s="1"/>
      <c r="C47" s="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x14ac:dyDescent="0.2">
      <c r="A48" s="1"/>
      <c r="B48" s="1"/>
      <c r="C48" s="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x14ac:dyDescent="0.2">
      <c r="A49" s="1"/>
      <c r="B49" s="1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x14ac:dyDescent="0.2">
      <c r="A50" s="1"/>
      <c r="B50" s="1"/>
      <c r="C50" s="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 t="s">
        <v>30</v>
      </c>
      <c r="D56" s="3">
        <v>558409</v>
      </c>
      <c r="E56" s="1">
        <v>0</v>
      </c>
      <c r="F56" s="3">
        <v>108750</v>
      </c>
      <c r="G56" s="1">
        <v>0</v>
      </c>
      <c r="H56" s="3">
        <v>-5000</v>
      </c>
      <c r="I56" s="3">
        <v>359844</v>
      </c>
      <c r="J56" s="3">
        <v>106000</v>
      </c>
      <c r="K56" s="3">
        <v>158958</v>
      </c>
      <c r="L56" s="3">
        <v>-50492</v>
      </c>
      <c r="M56" s="1">
        <v>0</v>
      </c>
      <c r="N56" s="1">
        <v>0</v>
      </c>
    </row>
    <row r="57" spans="1:14" x14ac:dyDescent="0.2">
      <c r="A57" s="1"/>
      <c r="B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4" t="s">
        <v>31</v>
      </c>
      <c r="B58" s="1"/>
      <c r="D58" s="1"/>
      <c r="E58" s="1">
        <v>0</v>
      </c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 t="s">
        <v>32</v>
      </c>
      <c r="B59" s="1"/>
      <c r="D59" s="3">
        <v>343350</v>
      </c>
      <c r="E59" s="1">
        <v>0</v>
      </c>
      <c r="F59" s="3">
        <v>326250</v>
      </c>
      <c r="G59" s="1">
        <v>0</v>
      </c>
      <c r="H59" s="1">
        <v>0</v>
      </c>
      <c r="I59" s="3">
        <v>772125</v>
      </c>
      <c r="J59" s="3">
        <v>113750</v>
      </c>
      <c r="K59" s="3">
        <v>180375</v>
      </c>
      <c r="L59" s="3">
        <v>592992</v>
      </c>
      <c r="M59" s="1">
        <v>0</v>
      </c>
      <c r="N59" s="1">
        <v>0</v>
      </c>
    </row>
    <row r="60" spans="1:14" x14ac:dyDescent="0.2">
      <c r="A60" s="1" t="s">
        <v>33</v>
      </c>
      <c r="B60" s="1"/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3">
        <v>-902418</v>
      </c>
      <c r="J60" s="1">
        <v>0</v>
      </c>
      <c r="K60" s="1">
        <v>0</v>
      </c>
      <c r="L60" s="3">
        <v>-1178855</v>
      </c>
      <c r="M60" s="1">
        <v>0</v>
      </c>
      <c r="N60" s="1">
        <v>0</v>
      </c>
    </row>
    <row r="61" spans="1:14" x14ac:dyDescent="0.2">
      <c r="A61" s="1" t="s">
        <v>34</v>
      </c>
      <c r="B61" s="1"/>
      <c r="D61" s="3">
        <v>493350</v>
      </c>
      <c r="E61" s="3">
        <v>493350</v>
      </c>
      <c r="F61" s="3">
        <v>819600</v>
      </c>
      <c r="G61" s="3">
        <v>819600</v>
      </c>
      <c r="H61" s="3">
        <v>819600</v>
      </c>
      <c r="I61" s="3">
        <v>689307</v>
      </c>
      <c r="J61" s="3">
        <v>803057</v>
      </c>
      <c r="K61" s="3">
        <v>983432</v>
      </c>
      <c r="L61" s="3">
        <v>397569</v>
      </c>
      <c r="M61" s="3">
        <v>397569</v>
      </c>
      <c r="N61" s="3">
        <v>397569</v>
      </c>
    </row>
    <row r="62" spans="1:14" x14ac:dyDescent="0.2">
      <c r="A62" s="1" t="s">
        <v>35</v>
      </c>
      <c r="B62" s="1"/>
      <c r="D62" s="3">
        <v>3006650</v>
      </c>
      <c r="E62" s="3">
        <v>3006650</v>
      </c>
      <c r="F62" s="3">
        <v>2680400</v>
      </c>
      <c r="G62" s="3">
        <v>1180400</v>
      </c>
      <c r="H62" s="3">
        <v>1180400</v>
      </c>
      <c r="I62" s="3">
        <v>2810693</v>
      </c>
      <c r="J62" s="3">
        <v>2696943</v>
      </c>
      <c r="K62" s="3">
        <v>2516568</v>
      </c>
      <c r="L62" s="3">
        <v>3102431</v>
      </c>
      <c r="M62" s="3">
        <v>3102431</v>
      </c>
      <c r="N62" s="3">
        <v>3102431</v>
      </c>
    </row>
    <row r="63" spans="1:14" x14ac:dyDescent="0.2">
      <c r="A63" s="1"/>
      <c r="B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4" t="s">
        <v>36</v>
      </c>
      <c r="B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 t="s">
        <v>37</v>
      </c>
      <c r="B65" s="1"/>
      <c r="D65" s="1">
        <v>0</v>
      </c>
      <c r="E65" s="1">
        <v>0</v>
      </c>
      <c r="F65" s="1">
        <v>0</v>
      </c>
      <c r="G65" s="1">
        <v>0</v>
      </c>
      <c r="H65" s="3">
        <v>678750</v>
      </c>
      <c r="I65" s="3">
        <v>1159575</v>
      </c>
      <c r="J65" s="3">
        <v>1726100</v>
      </c>
      <c r="K65" s="1">
        <v>0</v>
      </c>
      <c r="L65" s="3">
        <v>910000</v>
      </c>
      <c r="M65" s="3">
        <v>607750</v>
      </c>
      <c r="N65" s="3">
        <v>1768045</v>
      </c>
    </row>
    <row r="66" spans="1:14" x14ac:dyDescent="0.2">
      <c r="A66" s="1" t="s">
        <v>38</v>
      </c>
      <c r="B66" s="1"/>
      <c r="D66" s="1">
        <v>0</v>
      </c>
      <c r="E66" s="1">
        <v>0</v>
      </c>
      <c r="F66" s="1">
        <v>0</v>
      </c>
      <c r="G66" s="1">
        <v>0</v>
      </c>
      <c r="H66" s="3">
        <v>-1305857</v>
      </c>
      <c r="I66" s="3">
        <v>-3297623</v>
      </c>
      <c r="J66" s="1">
        <v>0</v>
      </c>
      <c r="K66" s="1">
        <v>0</v>
      </c>
      <c r="L66" s="3">
        <v>-1146697</v>
      </c>
      <c r="M66" s="1">
        <v>0</v>
      </c>
      <c r="N66" s="3">
        <v>-800000</v>
      </c>
    </row>
    <row r="67" spans="1:14" x14ac:dyDescent="0.2">
      <c r="A67" s="1" t="s">
        <v>39</v>
      </c>
      <c r="B67" s="1"/>
      <c r="D67" s="3">
        <v>9185000</v>
      </c>
      <c r="E67" s="3">
        <v>9185000</v>
      </c>
      <c r="F67" s="3">
        <v>9185000</v>
      </c>
      <c r="G67" s="3">
        <v>9185000</v>
      </c>
      <c r="H67" s="3">
        <v>8557893</v>
      </c>
      <c r="I67" s="3">
        <v>6419845</v>
      </c>
      <c r="J67" s="3">
        <v>8145945</v>
      </c>
      <c r="K67" s="3">
        <v>8145945</v>
      </c>
      <c r="L67" s="3">
        <v>7909248</v>
      </c>
      <c r="M67" s="3">
        <v>8516998</v>
      </c>
      <c r="N67" s="3">
        <v>9485043</v>
      </c>
    </row>
    <row r="68" spans="1:14" x14ac:dyDescent="0.2">
      <c r="A68" s="1" t="s">
        <v>40</v>
      </c>
      <c r="B68" s="1"/>
      <c r="D68" s="3">
        <v>5315000</v>
      </c>
      <c r="E68" s="3">
        <v>5315000</v>
      </c>
      <c r="F68" s="3">
        <v>5315000</v>
      </c>
      <c r="G68" s="3">
        <v>-185000</v>
      </c>
      <c r="H68" s="3">
        <v>442107</v>
      </c>
      <c r="I68" s="3">
        <v>6580155</v>
      </c>
      <c r="J68" s="3">
        <v>4854055</v>
      </c>
      <c r="K68" s="3">
        <v>4854055</v>
      </c>
      <c r="L68" s="3">
        <v>5090752</v>
      </c>
      <c r="M68" s="3">
        <v>4483002</v>
      </c>
      <c r="N68" s="3">
        <v>3514957</v>
      </c>
    </row>
    <row r="69" spans="1:14" x14ac:dyDescent="0.2">
      <c r="A69" s="1"/>
      <c r="B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4" t="s">
        <v>41</v>
      </c>
      <c r="B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 t="s">
        <v>42</v>
      </c>
      <c r="B71" s="1"/>
      <c r="D71" s="1">
        <v>0</v>
      </c>
      <c r="E71" s="1">
        <v>0</v>
      </c>
      <c r="F71" s="1">
        <v>0</v>
      </c>
      <c r="G71" s="1">
        <v>0</v>
      </c>
      <c r="H71" s="3">
        <v>155000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</row>
    <row r="72" spans="1:14" x14ac:dyDescent="0.2">
      <c r="A72" s="1" t="s">
        <v>43</v>
      </c>
      <c r="B72" s="1"/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</row>
    <row r="73" spans="1:14" x14ac:dyDescent="0.2">
      <c r="A73" s="1" t="s">
        <v>44</v>
      </c>
      <c r="B73" s="1"/>
      <c r="D73" s="1">
        <v>0</v>
      </c>
      <c r="E73" s="1">
        <v>0</v>
      </c>
      <c r="F73" s="1">
        <v>0</v>
      </c>
      <c r="G73" s="1">
        <v>0</v>
      </c>
      <c r="H73" s="3">
        <v>155000</v>
      </c>
      <c r="I73" s="3">
        <v>155000</v>
      </c>
      <c r="J73" s="3">
        <v>155000</v>
      </c>
      <c r="K73" s="3">
        <v>155000</v>
      </c>
      <c r="L73" s="3">
        <v>155000</v>
      </c>
      <c r="M73" s="3">
        <v>155000</v>
      </c>
      <c r="N73" s="3">
        <v>155000</v>
      </c>
    </row>
    <row r="74" spans="1:14" x14ac:dyDescent="0.2">
      <c r="A74" s="1" t="s">
        <v>45</v>
      </c>
      <c r="B74" s="1"/>
      <c r="D74" s="3">
        <v>2287000</v>
      </c>
      <c r="E74" s="3">
        <v>2287000</v>
      </c>
      <c r="F74" s="3">
        <v>2287000</v>
      </c>
      <c r="G74" s="3">
        <v>2287000</v>
      </c>
      <c r="H74" s="3">
        <v>2132000</v>
      </c>
      <c r="I74" s="3">
        <v>2132000</v>
      </c>
      <c r="J74" s="3">
        <v>2132000</v>
      </c>
      <c r="K74" s="3">
        <v>2132000</v>
      </c>
      <c r="L74" s="3">
        <v>2132000</v>
      </c>
      <c r="M74" s="3">
        <v>2132000</v>
      </c>
      <c r="N74" s="3">
        <v>2132000</v>
      </c>
    </row>
    <row r="75" spans="1:14" x14ac:dyDescent="0.2">
      <c r="A75" s="1"/>
      <c r="B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4" t="s">
        <v>46</v>
      </c>
      <c r="B76" s="1"/>
      <c r="D76" s="3">
        <v>200000</v>
      </c>
      <c r="E76" s="3">
        <v>200000</v>
      </c>
      <c r="F76" s="3">
        <v>200000</v>
      </c>
      <c r="G76" s="3">
        <v>200000</v>
      </c>
      <c r="H76" s="3">
        <v>200000</v>
      </c>
      <c r="I76" s="3">
        <v>200000</v>
      </c>
      <c r="J76" s="3">
        <v>200000</v>
      </c>
      <c r="K76" s="1">
        <v>0</v>
      </c>
      <c r="L76" s="1">
        <v>0</v>
      </c>
      <c r="M76" s="3">
        <v>200000</v>
      </c>
      <c r="N76" s="3">
        <v>200000</v>
      </c>
    </row>
    <row r="77" spans="1:14" x14ac:dyDescent="0.2">
      <c r="A77" s="1" t="s">
        <v>47</v>
      </c>
      <c r="B77" s="1"/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3">
        <v>200000</v>
      </c>
      <c r="L77" s="3">
        <v>200000</v>
      </c>
      <c r="M77" s="1">
        <v>0</v>
      </c>
      <c r="N77" s="1">
        <v>0</v>
      </c>
    </row>
    <row r="78" spans="1:14" x14ac:dyDescent="0.2">
      <c r="A78" s="1"/>
      <c r="B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1:13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1:13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1:13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1:13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1:13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1:13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1:13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1:13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1:13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1:13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1:13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1:13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1:13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1:13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1:13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1:13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1:13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1:13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1:13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1:13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1:13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1:13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1:13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1:13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1:13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1:13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1:13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1:13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1:13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1:13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1:13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1:13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1:13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1:13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1:13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1:13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1:13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1:13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1:13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1:13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1:13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1:13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1:13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1:13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1:13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1:13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1:13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1:13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1:13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1:13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1:13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1:13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1:13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1:13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1:13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1:13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1:13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1:13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1:13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1:13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1:13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1:13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1:13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1:13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1:13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1:13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1:13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1:13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1:13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1:13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1:13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1:13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1:13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1:13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1:13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1:13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1:13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1:13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1:13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1:13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1:13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1:13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1:13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1:13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</row>
    <row r="1006" spans="1:13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</row>
    <row r="1007" spans="1:13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</row>
    <row r="1008" spans="1:13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</row>
    <row r="1009" spans="1:13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</row>
    <row r="1010" spans="1:13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</row>
    <row r="1011" spans="1:13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</row>
    <row r="1012" spans="1:13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1:13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</row>
    <row r="1014" spans="1:13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</row>
    <row r="1015" spans="1:13" x14ac:dyDescent="0.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</row>
    <row r="1016" spans="1:13" x14ac:dyDescent="0.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</row>
    <row r="1017" spans="1:13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</row>
    <row r="1018" spans="1:13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</row>
    <row r="1019" spans="1:13" x14ac:dyDescent="0.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</row>
    <row r="1020" spans="1:13" x14ac:dyDescent="0.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</row>
    <row r="1021" spans="1:13" x14ac:dyDescent="0.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</row>
    <row r="1022" spans="1:13" x14ac:dyDescent="0.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</row>
    <row r="1023" spans="1:13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</row>
    <row r="1024" spans="1:13" x14ac:dyDescent="0.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</row>
    <row r="1025" spans="1:13" x14ac:dyDescent="0.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</row>
    <row r="1026" spans="1:13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</row>
    <row r="1027" spans="1:13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</row>
    <row r="1028" spans="1:13" x14ac:dyDescent="0.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</row>
    <row r="1029" spans="1:13" x14ac:dyDescent="0.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</row>
    <row r="1030" spans="1:13" x14ac:dyDescent="0.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</row>
    <row r="1031" spans="1:13" x14ac:dyDescent="0.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</row>
    <row r="1032" spans="1:13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</row>
    <row r="1033" spans="1:13" x14ac:dyDescent="0.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</row>
    <row r="1034" spans="1:13" x14ac:dyDescent="0.2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</row>
    <row r="1035" spans="1:13" x14ac:dyDescent="0.2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</row>
    <row r="1036" spans="1:13" x14ac:dyDescent="0.2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</row>
    <row r="1037" spans="1:13" x14ac:dyDescent="0.2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</row>
    <row r="1038" spans="1:13" x14ac:dyDescent="0.2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</row>
    <row r="1039" spans="1:13" x14ac:dyDescent="0.2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</row>
    <row r="1040" spans="1:13" x14ac:dyDescent="0.2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</row>
    <row r="1041" spans="1:13" x14ac:dyDescent="0.2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</row>
    <row r="1042" spans="1:13" x14ac:dyDescent="0.2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</row>
    <row r="1043" spans="1:13" x14ac:dyDescent="0.2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Dildine</dc:creator>
  <cp:lastModifiedBy>Mike Dildine</cp:lastModifiedBy>
  <dcterms:created xsi:type="dcterms:W3CDTF">2022-08-29T22:29:42Z</dcterms:created>
  <dcterms:modified xsi:type="dcterms:W3CDTF">2022-09-06T22:40:41Z</dcterms:modified>
</cp:coreProperties>
</file>